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 tabRatio="702"/>
  </bookViews>
  <sheets>
    <sheet name="汇总表" sheetId="22" r:id="rId1"/>
  </sheets>
  <calcPr calcId="144525"/>
</workbook>
</file>

<file path=xl/sharedStrings.xml><?xml version="1.0" encoding="utf-8"?>
<sst xmlns="http://schemas.openxmlformats.org/spreadsheetml/2006/main" count="48" uniqueCount="39">
  <si>
    <t>附件</t>
  </si>
  <si>
    <t>贵州省国有扎佐林场2024年度中央衔接资金树种结构
调整项目实施方案审批表</t>
  </si>
  <si>
    <t>序号</t>
  </si>
  <si>
    <t>项目</t>
  </si>
  <si>
    <t>单位</t>
  </si>
  <si>
    <t>单价</t>
  </si>
  <si>
    <t>数量
（规模）</t>
  </si>
  <si>
    <t>单价
（元）</t>
  </si>
  <si>
    <t>投资金额
（万元）</t>
  </si>
  <si>
    <t>备注</t>
  </si>
  <si>
    <t>一</t>
  </si>
  <si>
    <t>直接费用</t>
  </si>
  <si>
    <t>苗木费</t>
  </si>
  <si>
    <t>小计</t>
  </si>
  <si>
    <t>银杏</t>
  </si>
  <si>
    <t>株</t>
  </si>
  <si>
    <t>枫香</t>
  </si>
  <si>
    <t>马褂木</t>
  </si>
  <si>
    <t>檫木</t>
  </si>
  <si>
    <t>肥料费</t>
  </si>
  <si>
    <t>有机肥</t>
  </si>
  <si>
    <t>吨</t>
  </si>
  <si>
    <t>劳务费</t>
  </si>
  <si>
    <t>疏伐</t>
  </si>
  <si>
    <t>工日</t>
  </si>
  <si>
    <t>林地清理+补植</t>
  </si>
  <si>
    <t>基础设施</t>
  </si>
  <si>
    <t>碑牌费</t>
  </si>
  <si>
    <t>块</t>
  </si>
  <si>
    <t>修补林区集材运输道</t>
  </si>
  <si>
    <t>平方米</t>
  </si>
  <si>
    <t>二</t>
  </si>
  <si>
    <t>间接费用</t>
  </si>
  <si>
    <t>文本编制及装订费</t>
  </si>
  <si>
    <t>万元</t>
  </si>
  <si>
    <t>审计费</t>
  </si>
  <si>
    <t>专家评审费</t>
  </si>
  <si>
    <t>检查验收费</t>
  </si>
  <si>
    <t>投资总金额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</si>
</sst>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6"/>
      <color theme="1"/>
      <name val="黑体"/>
      <charset val="134"/>
    </font>
    <font>
      <sz val="22"/>
      <color indexed="8"/>
      <name val="方正小标宋简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0" fontId="14" fillId="0" borderId="0"/>
    <xf numFmtId="0" fontId="16" fillId="0" borderId="0"/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0" applyNumberFormat="0" applyFon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/>
    <xf numFmtId="0" fontId="19" fillId="24" borderId="0" applyNumberFormat="0" applyBorder="0" applyAlignment="0" applyProtection="0">
      <alignment vertical="center"/>
    </xf>
    <xf numFmtId="0" fontId="28" fillId="0" borderId="0"/>
    <xf numFmtId="0" fontId="12" fillId="2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10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17" fillId="10" borderId="12" applyNumberFormat="0" applyAlignment="0" applyProtection="0">
      <alignment vertical="center"/>
    </xf>
    <xf numFmtId="0" fontId="25" fillId="25" borderId="17" applyNumberFormat="0" applyAlignment="0" applyProtection="0">
      <alignment vertical="center"/>
    </xf>
    <xf numFmtId="0" fontId="16" fillId="0" borderId="0"/>
    <xf numFmtId="0" fontId="15" fillId="0" borderId="11" applyNumberFormat="0" applyFill="0" applyAlignment="0" applyProtection="0">
      <alignment vertical="center"/>
    </xf>
    <xf numFmtId="9" fontId="14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8" fillId="0" borderId="1" xfId="2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</cellXfs>
  <cellStyles count="62">
    <cellStyle name="常规" xfId="0" builtinId="0"/>
    <cellStyle name="常规 2 4" xfId="1"/>
    <cellStyle name="常规 2 3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注释 2 2" xfId="12"/>
    <cellStyle name="汇总" xfId="13" builtinId="25"/>
    <cellStyle name="百分比" xfId="14" builtinId="5"/>
    <cellStyle name="千位分隔" xfId="15" builtinId="3"/>
    <cellStyle name="常规 3 2" xfId="16"/>
    <cellStyle name="注释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Normal" xfId="23"/>
    <cellStyle name="20% - 强调文字颜色 2" xfId="24" builtinId="3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2 2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2 3" xfId="42"/>
    <cellStyle name="链接单元格" xfId="43" builtinId="24"/>
    <cellStyle name="百分比 2" xfId="44"/>
    <cellStyle name="60% - 强调文字颜色 1" xfId="45" builtinId="32"/>
    <cellStyle name="常规 3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2" xfId="58"/>
    <cellStyle name="60% - 强调文字颜色 2" xfId="59" builtinId="36"/>
    <cellStyle name="40% - 强调文字颜色 2" xfId="60" builtinId="35"/>
    <cellStyle name="强调文字颜色 3" xfId="6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  <pageSetUpPr fitToPage="1"/>
  </sheetPr>
  <dimension ref="A1:J22"/>
  <sheetViews>
    <sheetView tabSelected="1" workbookViewId="0">
      <pane ySplit="3" topLeftCell="A8" activePane="bottomLeft" state="frozen"/>
      <selection/>
      <selection pane="bottomLeft" activeCell="P11" sqref="P11"/>
    </sheetView>
  </sheetViews>
  <sheetFormatPr defaultColWidth="9" defaultRowHeight="14.4"/>
  <cols>
    <col min="1" max="1" width="6.12962962962963" style="3" customWidth="1"/>
    <col min="2" max="2" width="11" style="3" customWidth="1"/>
    <col min="3" max="3" width="4.5" style="3" customWidth="1"/>
    <col min="4" max="4" width="13.4444444444444" style="3" customWidth="1"/>
    <col min="5" max="5" width="8.5" style="3" customWidth="1"/>
    <col min="6" max="6" width="9.37962962962963" style="3" hidden="1" customWidth="1"/>
    <col min="7" max="8" width="11.75" style="3" customWidth="1"/>
    <col min="9" max="9" width="13.1296296296296" style="4" customWidth="1"/>
    <col min="10" max="10" width="21.7777777777778" style="3" customWidth="1"/>
    <col min="11" max="16384" width="9" style="3"/>
  </cols>
  <sheetData>
    <row r="1" customFormat="1" ht="28" customHeight="1" spans="1:9">
      <c r="A1" s="5" t="s">
        <v>0</v>
      </c>
      <c r="B1" s="5"/>
      <c r="C1" s="6"/>
      <c r="D1" s="6"/>
      <c r="I1" s="25"/>
    </row>
    <row r="2" ht="70" customHeight="1" spans="1:10">
      <c r="A2" s="7" t="s">
        <v>1</v>
      </c>
      <c r="B2" s="7"/>
      <c r="C2" s="7"/>
      <c r="D2" s="7"/>
      <c r="E2" s="7"/>
      <c r="F2" s="7"/>
      <c r="G2" s="7"/>
      <c r="H2" s="7"/>
      <c r="I2" s="26"/>
      <c r="J2" s="7"/>
    </row>
    <row r="3" s="1" customFormat="1" ht="30" customHeight="1" spans="1:10">
      <c r="A3" s="8" t="s">
        <v>2</v>
      </c>
      <c r="B3" s="9" t="s">
        <v>3</v>
      </c>
      <c r="C3" s="10"/>
      <c r="D3" s="11"/>
      <c r="E3" s="8" t="s">
        <v>4</v>
      </c>
      <c r="F3" s="8" t="s">
        <v>5</v>
      </c>
      <c r="G3" s="8" t="s">
        <v>6</v>
      </c>
      <c r="H3" s="8" t="s">
        <v>7</v>
      </c>
      <c r="I3" s="27" t="s">
        <v>8</v>
      </c>
      <c r="J3" s="8" t="s">
        <v>9</v>
      </c>
    </row>
    <row r="4" s="1" customFormat="1" ht="30" customHeight="1" spans="1:10">
      <c r="A4" s="8" t="s">
        <v>10</v>
      </c>
      <c r="B4" s="8" t="s">
        <v>11</v>
      </c>
      <c r="C4" s="8"/>
      <c r="D4" s="8"/>
      <c r="E4" s="8"/>
      <c r="F4" s="8"/>
      <c r="G4" s="8"/>
      <c r="H4" s="8"/>
      <c r="I4" s="28">
        <f>I5+I10+I11+I14</f>
        <v>168.299815</v>
      </c>
      <c r="J4" s="8"/>
    </row>
    <row r="5" s="2" customFormat="1" ht="30" customHeight="1" spans="1:10">
      <c r="A5" s="12">
        <v>1</v>
      </c>
      <c r="B5" s="12" t="s">
        <v>12</v>
      </c>
      <c r="C5" s="13" t="s">
        <v>13</v>
      </c>
      <c r="D5" s="14"/>
      <c r="E5" s="17"/>
      <c r="F5" s="17"/>
      <c r="G5" s="17"/>
      <c r="H5" s="17"/>
      <c r="I5" s="29">
        <f>SUM(I6:I9)</f>
        <v>29.9558</v>
      </c>
      <c r="J5" s="17"/>
    </row>
    <row r="6" s="2" customFormat="1" ht="30" customHeight="1" spans="1:10">
      <c r="A6" s="15"/>
      <c r="B6" s="15"/>
      <c r="C6" s="13" t="s">
        <v>14</v>
      </c>
      <c r="D6" s="14"/>
      <c r="E6" s="17" t="s">
        <v>15</v>
      </c>
      <c r="F6" s="22">
        <v>23</v>
      </c>
      <c r="G6" s="17">
        <v>2305</v>
      </c>
      <c r="H6" s="22">
        <v>11</v>
      </c>
      <c r="I6" s="29">
        <f>G6*H6/10000</f>
        <v>2.5355</v>
      </c>
      <c r="J6" s="17"/>
    </row>
    <row r="7" s="2" customFormat="1" ht="30" customHeight="1" spans="1:10">
      <c r="A7" s="15"/>
      <c r="B7" s="15"/>
      <c r="C7" s="13" t="s">
        <v>16</v>
      </c>
      <c r="D7" s="14"/>
      <c r="E7" s="17" t="s">
        <v>15</v>
      </c>
      <c r="F7" s="22"/>
      <c r="G7" s="23">
        <v>6011</v>
      </c>
      <c r="H7" s="22">
        <v>13</v>
      </c>
      <c r="I7" s="29">
        <f>G7*H7/10000</f>
        <v>7.8143</v>
      </c>
      <c r="J7" s="17"/>
    </row>
    <row r="8" s="2" customFormat="1" ht="30" customHeight="1" spans="1:10">
      <c r="A8" s="15"/>
      <c r="B8" s="15"/>
      <c r="C8" s="13" t="s">
        <v>17</v>
      </c>
      <c r="D8" s="14"/>
      <c r="E8" s="17" t="s">
        <v>15</v>
      </c>
      <c r="F8" s="22"/>
      <c r="G8" s="23">
        <v>8580</v>
      </c>
      <c r="H8" s="22">
        <v>13</v>
      </c>
      <c r="I8" s="29">
        <f>G8*H8/10000</f>
        <v>11.154</v>
      </c>
      <c r="J8" s="17"/>
    </row>
    <row r="9" s="2" customFormat="1" ht="30" customHeight="1" spans="1:10">
      <c r="A9" s="16"/>
      <c r="B9" s="16"/>
      <c r="C9" s="13" t="s">
        <v>18</v>
      </c>
      <c r="D9" s="14"/>
      <c r="E9" s="17" t="s">
        <v>15</v>
      </c>
      <c r="F9" s="22"/>
      <c r="G9" s="23">
        <v>10565</v>
      </c>
      <c r="H9" s="22">
        <v>8</v>
      </c>
      <c r="I9" s="29">
        <f>G9*H9/10000</f>
        <v>8.452</v>
      </c>
      <c r="J9" s="17"/>
    </row>
    <row r="10" s="2" customFormat="1" ht="30" customHeight="1" spans="1:10">
      <c r="A10" s="17">
        <v>2</v>
      </c>
      <c r="B10" s="18" t="s">
        <v>19</v>
      </c>
      <c r="C10" s="13" t="s">
        <v>20</v>
      </c>
      <c r="D10" s="14"/>
      <c r="E10" s="17" t="s">
        <v>21</v>
      </c>
      <c r="F10" s="22">
        <v>1750</v>
      </c>
      <c r="G10" s="23">
        <v>41.19</v>
      </c>
      <c r="H10" s="22">
        <v>1200</v>
      </c>
      <c r="I10" s="29">
        <f>G10*H10/10000</f>
        <v>4.9428</v>
      </c>
      <c r="J10" s="17"/>
    </row>
    <row r="11" s="2" customFormat="1" ht="30" customHeight="1" spans="1:10">
      <c r="A11" s="12">
        <v>3</v>
      </c>
      <c r="B11" s="12" t="s">
        <v>22</v>
      </c>
      <c r="C11" s="17" t="s">
        <v>13</v>
      </c>
      <c r="D11" s="17"/>
      <c r="E11" s="17"/>
      <c r="F11" s="22"/>
      <c r="G11" s="23"/>
      <c r="H11" s="22"/>
      <c r="I11" s="29">
        <f>SUM(I12:I13)</f>
        <v>131.3295</v>
      </c>
      <c r="J11" s="17"/>
    </row>
    <row r="12" s="2" customFormat="1" ht="30" customHeight="1" spans="1:10">
      <c r="A12" s="15"/>
      <c r="B12" s="15"/>
      <c r="C12" s="17" t="s">
        <v>23</v>
      </c>
      <c r="D12" s="17"/>
      <c r="E12" s="17" t="s">
        <v>24</v>
      </c>
      <c r="F12" s="22">
        <v>122.35</v>
      </c>
      <c r="G12" s="24">
        <v>4545.6</v>
      </c>
      <c r="H12" s="22">
        <v>150</v>
      </c>
      <c r="I12" s="29">
        <f>G12*H12/10000</f>
        <v>68.184</v>
      </c>
      <c r="J12" s="17"/>
    </row>
    <row r="13" s="2" customFormat="1" ht="30" customHeight="1" spans="1:10">
      <c r="A13" s="16"/>
      <c r="B13" s="15"/>
      <c r="C13" s="17" t="s">
        <v>25</v>
      </c>
      <c r="D13" s="17"/>
      <c r="E13" s="17" t="s">
        <v>24</v>
      </c>
      <c r="F13" s="22">
        <v>430.25</v>
      </c>
      <c r="G13" s="24">
        <v>4209.7</v>
      </c>
      <c r="H13" s="22">
        <v>150</v>
      </c>
      <c r="I13" s="29">
        <f>G13*H13/10000</f>
        <v>63.1455</v>
      </c>
      <c r="J13" s="17"/>
    </row>
    <row r="14" s="2" customFormat="1" ht="30" customHeight="1" spans="1:10">
      <c r="A14" s="12">
        <v>4</v>
      </c>
      <c r="B14" s="12" t="s">
        <v>26</v>
      </c>
      <c r="C14" s="17" t="s">
        <v>13</v>
      </c>
      <c r="D14" s="17"/>
      <c r="E14" s="17"/>
      <c r="F14" s="17"/>
      <c r="G14" s="17"/>
      <c r="H14" s="17"/>
      <c r="I14" s="29">
        <f>I15+I16</f>
        <v>2.071715</v>
      </c>
      <c r="J14" s="17"/>
    </row>
    <row r="15" s="2" customFormat="1" ht="30" customHeight="1" spans="1:10">
      <c r="A15" s="15"/>
      <c r="B15" s="15"/>
      <c r="C15" s="19" t="s">
        <v>27</v>
      </c>
      <c r="D15" s="20"/>
      <c r="E15" s="17" t="s">
        <v>28</v>
      </c>
      <c r="F15" s="17"/>
      <c r="G15" s="17">
        <v>1</v>
      </c>
      <c r="H15" s="17">
        <v>6917</v>
      </c>
      <c r="I15" s="29">
        <f>G15*H15/10000</f>
        <v>0.6917</v>
      </c>
      <c r="J15" s="17"/>
    </row>
    <row r="16" s="2" customFormat="1" ht="30" customHeight="1" spans="1:10">
      <c r="A16" s="16"/>
      <c r="B16" s="15"/>
      <c r="C16" s="13" t="s">
        <v>29</v>
      </c>
      <c r="D16" s="14"/>
      <c r="E16" s="17" t="s">
        <v>30</v>
      </c>
      <c r="F16" s="17"/>
      <c r="G16" s="17">
        <v>315</v>
      </c>
      <c r="H16" s="17">
        <v>43.81</v>
      </c>
      <c r="I16" s="29">
        <f>G16*H16/10000</f>
        <v>1.380015</v>
      </c>
      <c r="J16" s="17"/>
    </row>
    <row r="17" s="1" customFormat="1" ht="30" customHeight="1" spans="1:10">
      <c r="A17" s="8" t="s">
        <v>31</v>
      </c>
      <c r="B17" s="8" t="s">
        <v>32</v>
      </c>
      <c r="C17" s="8"/>
      <c r="D17" s="8"/>
      <c r="E17" s="8"/>
      <c r="F17" s="8"/>
      <c r="G17" s="8"/>
      <c r="H17" s="8"/>
      <c r="I17" s="28">
        <f>SUM(I18:I21)</f>
        <v>1.7</v>
      </c>
      <c r="J17" s="8"/>
    </row>
    <row r="18" s="2" customFormat="1" ht="30" customHeight="1" spans="1:10">
      <c r="A18" s="17">
        <v>1</v>
      </c>
      <c r="B18" s="17" t="s">
        <v>33</v>
      </c>
      <c r="C18" s="17"/>
      <c r="D18" s="17"/>
      <c r="E18" s="17" t="s">
        <v>34</v>
      </c>
      <c r="F18" s="17"/>
      <c r="G18" s="17"/>
      <c r="H18" s="17"/>
      <c r="I18" s="29">
        <v>1.1</v>
      </c>
      <c r="J18" s="17"/>
    </row>
    <row r="19" s="2" customFormat="1" ht="30" customHeight="1" spans="1:10">
      <c r="A19" s="17">
        <v>2</v>
      </c>
      <c r="B19" s="13" t="s">
        <v>35</v>
      </c>
      <c r="C19" s="21"/>
      <c r="D19" s="14"/>
      <c r="E19" s="17" t="s">
        <v>34</v>
      </c>
      <c r="F19" s="17">
        <v>800</v>
      </c>
      <c r="G19" s="17"/>
      <c r="H19" s="17"/>
      <c r="I19" s="29">
        <v>0.3</v>
      </c>
      <c r="J19" s="17"/>
    </row>
    <row r="20" s="2" customFormat="1" ht="30" customHeight="1" spans="1:10">
      <c r="A20" s="17">
        <v>3</v>
      </c>
      <c r="B20" s="17" t="s">
        <v>36</v>
      </c>
      <c r="C20" s="17"/>
      <c r="D20" s="17"/>
      <c r="E20" s="17" t="s">
        <v>34</v>
      </c>
      <c r="F20" s="17"/>
      <c r="G20" s="17">
        <v>3</v>
      </c>
      <c r="H20" s="17">
        <v>500</v>
      </c>
      <c r="I20" s="29">
        <f>G20*H20/10000</f>
        <v>0.15</v>
      </c>
      <c r="J20" s="17"/>
    </row>
    <row r="21" s="2" customFormat="1" ht="30" customHeight="1" spans="1:10">
      <c r="A21" s="17">
        <v>4</v>
      </c>
      <c r="B21" s="17" t="s">
        <v>37</v>
      </c>
      <c r="C21" s="17"/>
      <c r="D21" s="17"/>
      <c r="E21" s="17" t="s">
        <v>34</v>
      </c>
      <c r="F21" s="17"/>
      <c r="G21" s="17">
        <v>3</v>
      </c>
      <c r="H21" s="17">
        <v>500</v>
      </c>
      <c r="I21" s="29">
        <f>G21*H21/10000</f>
        <v>0.15</v>
      </c>
      <c r="J21" s="17"/>
    </row>
    <row r="22" s="2" customFormat="1" ht="30" customHeight="1" spans="1:10">
      <c r="A22" s="9" t="s">
        <v>38</v>
      </c>
      <c r="B22" s="21"/>
      <c r="C22" s="21"/>
      <c r="D22" s="14"/>
      <c r="E22" s="17"/>
      <c r="F22" s="17"/>
      <c r="G22" s="17"/>
      <c r="H22" s="17"/>
      <c r="I22" s="28">
        <f>I17+I4</f>
        <v>169.999815</v>
      </c>
      <c r="J22" s="17"/>
    </row>
  </sheetData>
  <mergeCells count="28">
    <mergeCell ref="A1:B1"/>
    <mergeCell ref="A2:J2"/>
    <mergeCell ref="B3:D3"/>
    <mergeCell ref="B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B20:D20"/>
    <mergeCell ref="B21:D21"/>
    <mergeCell ref="A22:D22"/>
    <mergeCell ref="A5:A9"/>
    <mergeCell ref="A11:A13"/>
    <mergeCell ref="A14:A16"/>
    <mergeCell ref="B5:B9"/>
    <mergeCell ref="B11:B13"/>
    <mergeCell ref="B14:B16"/>
  </mergeCells>
  <printOptions horizontalCentered="1"/>
  <pageMargins left="0.511805555555556" right="0.629861111111111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ztz</dc:creator>
  <cp:lastModifiedBy>ysgz</cp:lastModifiedBy>
  <dcterms:created xsi:type="dcterms:W3CDTF">2022-09-01T12:40:00Z</dcterms:created>
  <dcterms:modified xsi:type="dcterms:W3CDTF">2024-01-29T12:35:59Z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664803C04CDD47E6B5C318FADBE4671A</vt:lpwstr>
  </property>
  <property fmtid="{D5CDD505-2E9C-101B-9397-08002B2CF9AE}" pid="3" name="KSOProductBuildVer">
    <vt:lpwstr>2052-11.8.2.10624</vt:lpwstr>
  </property>
</Properties>
</file>