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045" tabRatio="702"/>
  </bookViews>
  <sheets>
    <sheet name="汇总表" sheetId="22" r:id="rId1"/>
  </sheets>
  <calcPr calcId="144525"/>
</workbook>
</file>

<file path=xl/sharedStrings.xml><?xml version="1.0" encoding="utf-8"?>
<sst xmlns="http://schemas.openxmlformats.org/spreadsheetml/2006/main" count="44" uniqueCount="38">
  <si>
    <t>附件</t>
  </si>
  <si>
    <t>省国有扎佐林场2025年度中央衔接资金林下经济项目
实施方案审批表</t>
  </si>
  <si>
    <t>序号</t>
  </si>
  <si>
    <t>项目</t>
  </si>
  <si>
    <t>单位</t>
  </si>
  <si>
    <t>数量
（规模）</t>
  </si>
  <si>
    <t>单价
（元）</t>
  </si>
  <si>
    <t>投资金额
（万元）</t>
  </si>
  <si>
    <t>备注</t>
  </si>
  <si>
    <t>一</t>
  </si>
  <si>
    <t>直接费用</t>
  </si>
  <si>
    <t>基质费</t>
  </si>
  <si>
    <t>木屑、竹屑、麸皮等</t>
  </si>
  <si>
    <t>吨</t>
  </si>
  <si>
    <t>菌种费</t>
  </si>
  <si>
    <t>赤松茸</t>
  </si>
  <si>
    <t>棒</t>
  </si>
  <si>
    <t>石灰费</t>
  </si>
  <si>
    <t>石灰</t>
  </si>
  <si>
    <t>劳务费</t>
  </si>
  <si>
    <t>林地清理</t>
  </si>
  <si>
    <t>亩</t>
  </si>
  <si>
    <t>基质发酵</t>
  </si>
  <si>
    <t>摊料做垄</t>
  </si>
  <si>
    <t>种植</t>
  </si>
  <si>
    <t>管护浇水</t>
  </si>
  <si>
    <t>采收</t>
  </si>
  <si>
    <t>二</t>
  </si>
  <si>
    <t>间接费用</t>
  </si>
  <si>
    <t>文本编制及装订费</t>
  </si>
  <si>
    <t>本</t>
  </si>
  <si>
    <t>碑牌制作费</t>
  </si>
  <si>
    <t>块</t>
  </si>
  <si>
    <t>审计费</t>
  </si>
  <si>
    <t>次</t>
  </si>
  <si>
    <t>专家评审费、项目验收费</t>
  </si>
  <si>
    <t>人</t>
  </si>
  <si>
    <t>投资总金额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</si>
</sst>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trike/>
      <sz val="12"/>
      <color indexed="8"/>
      <name val="黑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0" fillId="7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31" fillId="28" borderId="4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/>
    <xf numFmtId="0" fontId="13" fillId="14" borderId="0" applyNumberFormat="0" applyBorder="0" applyAlignment="0" applyProtection="0">
      <alignment vertical="center"/>
    </xf>
    <xf numFmtId="0" fontId="24" fillId="0" borderId="0"/>
    <xf numFmtId="0" fontId="16" fillId="2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注释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注释 2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Normal" xfId="56"/>
    <cellStyle name="常规 2" xfId="57"/>
    <cellStyle name="常规 2 4" xfId="58"/>
    <cellStyle name="常规 3" xfId="59"/>
    <cellStyle name="常规 4" xfId="60"/>
    <cellStyle name="常规 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I20"/>
  <sheetViews>
    <sheetView tabSelected="1" workbookViewId="0">
      <pane ySplit="4" topLeftCell="A5" activePane="bottomLeft" state="frozen"/>
      <selection/>
      <selection pane="bottomLeft" activeCell="I20" sqref="F5:I20"/>
    </sheetView>
  </sheetViews>
  <sheetFormatPr defaultColWidth="9" defaultRowHeight="13.5"/>
  <cols>
    <col min="1" max="1" width="6.125" style="2" customWidth="1"/>
    <col min="2" max="2" width="8.25" style="2" customWidth="1"/>
    <col min="3" max="3" width="4.50833333333333" style="2" customWidth="1"/>
    <col min="4" max="4" width="8.625" style="2" customWidth="1"/>
    <col min="5" max="5" width="8.50833333333333" style="2" customWidth="1"/>
    <col min="6" max="7" width="11.75" style="2" customWidth="1"/>
    <col min="8" max="8" width="11.6166666666667" style="4" customWidth="1"/>
    <col min="9" max="9" width="13.0666666666667" style="2" customWidth="1"/>
    <col min="10" max="16384" width="9" style="2"/>
  </cols>
  <sheetData>
    <row r="1" customFormat="1" ht="20.25" spans="1:8">
      <c r="A1" s="5" t="s">
        <v>0</v>
      </c>
      <c r="B1" s="5"/>
      <c r="C1" s="6"/>
      <c r="D1" s="6"/>
      <c r="H1" s="7"/>
    </row>
    <row r="2" customFormat="1" ht="6" customHeight="1" spans="1:8">
      <c r="A2" s="5"/>
      <c r="B2" s="5"/>
      <c r="C2" s="6"/>
      <c r="D2" s="6"/>
      <c r="H2" s="7"/>
    </row>
    <row r="3" ht="67" customHeight="1" spans="1:9">
      <c r="A3" s="8" t="s">
        <v>1</v>
      </c>
      <c r="B3" s="8"/>
      <c r="C3" s="8"/>
      <c r="D3" s="8"/>
      <c r="E3" s="8"/>
      <c r="F3" s="8"/>
      <c r="G3" s="8"/>
      <c r="H3" s="9"/>
      <c r="I3" s="8"/>
    </row>
    <row r="4" ht="39" customHeight="1" spans="1:9">
      <c r="A4" s="10" t="s">
        <v>2</v>
      </c>
      <c r="B4" s="10" t="s">
        <v>3</v>
      </c>
      <c r="C4" s="10"/>
      <c r="D4" s="10"/>
      <c r="E4" s="10" t="s">
        <v>4</v>
      </c>
      <c r="F4" s="10" t="s">
        <v>5</v>
      </c>
      <c r="G4" s="10" t="s">
        <v>6</v>
      </c>
      <c r="H4" s="11" t="s">
        <v>7</v>
      </c>
      <c r="I4" s="10" t="s">
        <v>8</v>
      </c>
    </row>
    <row r="5" s="1" customFormat="1" ht="32" customHeight="1" spans="1:9">
      <c r="A5" s="12" t="s">
        <v>9</v>
      </c>
      <c r="B5" s="12" t="s">
        <v>10</v>
      </c>
      <c r="C5" s="12"/>
      <c r="D5" s="12"/>
      <c r="E5" s="13"/>
      <c r="F5" s="14"/>
      <c r="G5" s="14"/>
      <c r="H5" s="15">
        <f>SUM(H6:H14)</f>
        <v>198.1</v>
      </c>
      <c r="I5" s="14"/>
    </row>
    <row r="6" s="2" customFormat="1" ht="32" customHeight="1" spans="1:9">
      <c r="A6" s="10">
        <v>1</v>
      </c>
      <c r="B6" s="10" t="s">
        <v>11</v>
      </c>
      <c r="C6" s="10" t="s">
        <v>12</v>
      </c>
      <c r="D6" s="10"/>
      <c r="E6" s="16" t="s">
        <v>13</v>
      </c>
      <c r="F6" s="17">
        <v>1400</v>
      </c>
      <c r="G6" s="18">
        <v>597</v>
      </c>
      <c r="H6" s="18">
        <f>F6*G6/10000</f>
        <v>83.58</v>
      </c>
      <c r="I6" s="23"/>
    </row>
    <row r="7" s="2" customFormat="1" ht="32" customHeight="1" spans="1:9">
      <c r="A7" s="10">
        <v>2</v>
      </c>
      <c r="B7" s="19" t="s">
        <v>14</v>
      </c>
      <c r="C7" s="10" t="s">
        <v>15</v>
      </c>
      <c r="D7" s="10"/>
      <c r="E7" s="16" t="s">
        <v>16</v>
      </c>
      <c r="F7" s="17">
        <v>112000</v>
      </c>
      <c r="G7" s="18">
        <v>5.6</v>
      </c>
      <c r="H7" s="18">
        <f>F7*G7/10000</f>
        <v>62.72</v>
      </c>
      <c r="I7" s="23"/>
    </row>
    <row r="8" s="2" customFormat="1" ht="32" customHeight="1" spans="1:9">
      <c r="A8" s="10">
        <v>3</v>
      </c>
      <c r="B8" s="19" t="s">
        <v>17</v>
      </c>
      <c r="C8" s="10" t="s">
        <v>18</v>
      </c>
      <c r="D8" s="10"/>
      <c r="E8" s="16" t="s">
        <v>13</v>
      </c>
      <c r="F8" s="17">
        <v>14</v>
      </c>
      <c r="G8" s="18">
        <v>1000</v>
      </c>
      <c r="H8" s="18">
        <f>F8*G8/10000</f>
        <v>1.4</v>
      </c>
      <c r="I8" s="23"/>
    </row>
    <row r="9" s="2" customFormat="1" ht="32" customHeight="1" spans="1:9">
      <c r="A9" s="20">
        <v>4</v>
      </c>
      <c r="B9" s="10" t="s">
        <v>19</v>
      </c>
      <c r="C9" s="10" t="s">
        <v>20</v>
      </c>
      <c r="D9" s="10"/>
      <c r="E9" s="16" t="s">
        <v>21</v>
      </c>
      <c r="F9" s="17">
        <v>280</v>
      </c>
      <c r="G9" s="18">
        <v>150</v>
      </c>
      <c r="H9" s="18">
        <f>F9*G9/10000</f>
        <v>4.2</v>
      </c>
      <c r="I9" s="23"/>
    </row>
    <row r="10" s="2" customFormat="1" ht="32" customHeight="1" spans="1:9">
      <c r="A10" s="20"/>
      <c r="B10" s="10"/>
      <c r="C10" s="10" t="s">
        <v>22</v>
      </c>
      <c r="D10" s="10"/>
      <c r="E10" s="16" t="s">
        <v>21</v>
      </c>
      <c r="F10" s="17">
        <v>280</v>
      </c>
      <c r="G10" s="18">
        <v>150</v>
      </c>
      <c r="H10" s="18">
        <f>F10*G10*2/10000</f>
        <v>8.4</v>
      </c>
      <c r="I10" s="23"/>
    </row>
    <row r="11" s="2" customFormat="1" ht="32" customHeight="1" spans="1:9">
      <c r="A11" s="20"/>
      <c r="B11" s="10"/>
      <c r="C11" s="10" t="s">
        <v>23</v>
      </c>
      <c r="D11" s="10"/>
      <c r="E11" s="16" t="s">
        <v>21</v>
      </c>
      <c r="F11" s="17">
        <v>280</v>
      </c>
      <c r="G11" s="18">
        <v>150</v>
      </c>
      <c r="H11" s="18">
        <f>F11*G11*3/10000</f>
        <v>12.6</v>
      </c>
      <c r="I11" s="23"/>
    </row>
    <row r="12" s="2" customFormat="1" ht="32" customHeight="1" spans="1:9">
      <c r="A12" s="20"/>
      <c r="B12" s="10"/>
      <c r="C12" s="10" t="s">
        <v>24</v>
      </c>
      <c r="D12" s="10"/>
      <c r="E12" s="16" t="s">
        <v>21</v>
      </c>
      <c r="F12" s="17">
        <v>280</v>
      </c>
      <c r="G12" s="18">
        <v>150</v>
      </c>
      <c r="H12" s="18">
        <f>F12*G12/10000</f>
        <v>4.2</v>
      </c>
      <c r="I12" s="23"/>
    </row>
    <row r="13" s="2" customFormat="1" ht="32" customHeight="1" spans="1:9">
      <c r="A13" s="20"/>
      <c r="B13" s="10"/>
      <c r="C13" s="10" t="s">
        <v>25</v>
      </c>
      <c r="D13" s="10"/>
      <c r="E13" s="16" t="s">
        <v>21</v>
      </c>
      <c r="F13" s="17">
        <v>280</v>
      </c>
      <c r="G13" s="18">
        <v>150</v>
      </c>
      <c r="H13" s="18">
        <f>F13*G13*2/10000</f>
        <v>8.4</v>
      </c>
      <c r="I13" s="23"/>
    </row>
    <row r="14" s="2" customFormat="1" ht="32" customHeight="1" spans="1:9">
      <c r="A14" s="20"/>
      <c r="B14" s="10"/>
      <c r="C14" s="10" t="s">
        <v>26</v>
      </c>
      <c r="D14" s="10"/>
      <c r="E14" s="16" t="s">
        <v>21</v>
      </c>
      <c r="F14" s="17">
        <v>280</v>
      </c>
      <c r="G14" s="18">
        <v>150</v>
      </c>
      <c r="H14" s="18">
        <f>F14*G14*3/10000</f>
        <v>12.6</v>
      </c>
      <c r="I14" s="23"/>
    </row>
    <row r="15" s="1" customFormat="1" ht="32" customHeight="1" spans="1:9">
      <c r="A15" s="12" t="s">
        <v>27</v>
      </c>
      <c r="B15" s="12" t="s">
        <v>28</v>
      </c>
      <c r="C15" s="12"/>
      <c r="D15" s="12"/>
      <c r="E15" s="13"/>
      <c r="F15" s="14"/>
      <c r="G15" s="14"/>
      <c r="H15" s="15">
        <v>1.9</v>
      </c>
      <c r="I15" s="14"/>
    </row>
    <row r="16" s="3" customFormat="1" ht="32" customHeight="1" spans="1:9">
      <c r="A16" s="12">
        <v>1</v>
      </c>
      <c r="B16" s="10" t="s">
        <v>29</v>
      </c>
      <c r="C16" s="10"/>
      <c r="D16" s="10"/>
      <c r="E16" s="21" t="s">
        <v>30</v>
      </c>
      <c r="F16" s="22">
        <v>50</v>
      </c>
      <c r="G16" s="18">
        <v>60</v>
      </c>
      <c r="H16" s="18">
        <v>0.3</v>
      </c>
      <c r="I16" s="14"/>
    </row>
    <row r="17" s="3" customFormat="1" ht="32" customHeight="1" spans="1:9">
      <c r="A17" s="12">
        <v>2</v>
      </c>
      <c r="B17" s="10" t="s">
        <v>31</v>
      </c>
      <c r="C17" s="10"/>
      <c r="D17" s="10"/>
      <c r="E17" s="21" t="s">
        <v>32</v>
      </c>
      <c r="F17" s="23">
        <v>1</v>
      </c>
      <c r="G17" s="18">
        <v>3000</v>
      </c>
      <c r="H17" s="18">
        <v>0.3</v>
      </c>
      <c r="I17" s="14"/>
    </row>
    <row r="18" s="3" customFormat="1" ht="32" customHeight="1" spans="1:9">
      <c r="A18" s="12">
        <v>3</v>
      </c>
      <c r="B18" s="10" t="s">
        <v>33</v>
      </c>
      <c r="C18" s="10"/>
      <c r="D18" s="10"/>
      <c r="E18" s="21" t="s">
        <v>34</v>
      </c>
      <c r="F18" s="23">
        <v>1</v>
      </c>
      <c r="G18" s="18">
        <v>8000</v>
      </c>
      <c r="H18" s="18">
        <v>0.8</v>
      </c>
      <c r="I18" s="14"/>
    </row>
    <row r="19" ht="32" customHeight="1" spans="1:9">
      <c r="A19" s="12">
        <v>4</v>
      </c>
      <c r="B19" s="10" t="s">
        <v>35</v>
      </c>
      <c r="C19" s="10"/>
      <c r="D19" s="10"/>
      <c r="E19" s="21" t="s">
        <v>36</v>
      </c>
      <c r="F19" s="23">
        <v>10</v>
      </c>
      <c r="G19" s="18">
        <v>500</v>
      </c>
      <c r="H19" s="18">
        <v>0.5</v>
      </c>
      <c r="I19" s="23"/>
    </row>
    <row r="20" ht="32" customHeight="1" spans="1:9">
      <c r="A20" s="12" t="s">
        <v>37</v>
      </c>
      <c r="B20" s="10"/>
      <c r="C20" s="10"/>
      <c r="D20" s="10"/>
      <c r="E20" s="16"/>
      <c r="F20" s="23"/>
      <c r="G20" s="23"/>
      <c r="H20" s="15">
        <f>H15+H5</f>
        <v>200</v>
      </c>
      <c r="I20" s="23"/>
    </row>
  </sheetData>
  <mergeCells count="21">
    <mergeCell ref="A1:B1"/>
    <mergeCell ref="A3:I3"/>
    <mergeCell ref="B4:D4"/>
    <mergeCell ref="B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B15:D15"/>
    <mergeCell ref="B16:D16"/>
    <mergeCell ref="B17:D17"/>
    <mergeCell ref="B18:D18"/>
    <mergeCell ref="B19:D19"/>
    <mergeCell ref="A20:D20"/>
    <mergeCell ref="A9:A14"/>
    <mergeCell ref="B9:B14"/>
  </mergeCells>
  <printOptions horizontalCentered="1"/>
  <pageMargins left="0.511805555555556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ztz</dc:creator>
  <cp:lastModifiedBy>梦年</cp:lastModifiedBy>
  <dcterms:created xsi:type="dcterms:W3CDTF">2022-09-01T04:40:00Z</dcterms:created>
  <dcterms:modified xsi:type="dcterms:W3CDTF">2025-01-21T00:56:28Z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664803C04CDD47E6B5C318FADBE4671A</vt:lpwstr>
  </property>
  <property fmtid="{D5CDD505-2E9C-101B-9397-08002B2CF9AE}" pid="3" name="KSOProductBuildVer">
    <vt:lpwstr>2052-11.8.2.8808</vt:lpwstr>
  </property>
</Properties>
</file>